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Default Extension="png" ContentType="image/png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285" windowWidth="13560" windowHeight="12345" activeTab="3"/>
  </bookViews>
  <sheets>
    <sheet name="Actual 2012 to 2013" sheetId="1" r:id="rId1"/>
    <sheet name="Alert" sheetId="3" state="hidden" r:id="rId2"/>
    <sheet name="Actual 2011 to 2012" sheetId="2" r:id="rId3"/>
    <sheet name="2014 to 2015 Budget" sheetId="8" r:id="rId4"/>
    <sheet name="Est 2013 to 2014" sheetId="9" r:id="rId5"/>
  </sheets>
  <definedNames>
    <definedName name="_xlnm.Print_Titles" localSheetId="2">'Actual 2011 to 2012'!$A:$D,'Actual 2011 to 2012'!$1:$1</definedName>
    <definedName name="_xlnm.Print_Titles" localSheetId="0">'Actual 2012 to 2013'!$A:$D,'Actual 2012 to 2013'!$1:$1</definedName>
    <definedName name="QB_COLUMN_29" localSheetId="2" hidden="1">'Actual 2011 to 2012'!$E$1</definedName>
    <definedName name="QB_COLUMN_29" localSheetId="0" hidden="1">'Actual 2012 to 2013'!$E$1</definedName>
    <definedName name="QB_DATA_0" localSheetId="2" hidden="1">'Actual 2011 to 2012'!$4:$4,'Actual 2011 to 2012'!$5:$5,'Actual 2011 to 2012'!$7:$7,'Actual 2011 to 2012'!$11:$11</definedName>
    <definedName name="QB_DATA_0" localSheetId="0" hidden="1">'Actual 2012 to 2013'!$4:$4,'Actual 2012 to 2013'!$5:$5,'Actual 2012 to 2013'!$7:$7,'Actual 2012 to 2013'!$11:$11</definedName>
    <definedName name="QB_FORMULA_0" localSheetId="2" hidden="1">'Actual 2011 to 2012'!$E$6,'Actual 2011 to 2012'!$E$8,'Actual 2011 to 2012'!$E$12,'Actual 2011 to 2012'!$E$13,'Actual 2011 to 2012'!$E$14</definedName>
    <definedName name="QB_FORMULA_0" localSheetId="0" hidden="1">'Actual 2012 to 2013'!$E$6,'Actual 2012 to 2013'!$E$8,'Actual 2012 to 2013'!$E$12,'Actual 2012 to 2013'!$E$13,'Actual 2012 to 2013'!$E$14</definedName>
    <definedName name="QB_ROW_18301" localSheetId="2" hidden="1">'Actual 2011 to 2012'!$A$14</definedName>
    <definedName name="QB_ROW_18301" localSheetId="0" hidden="1">'Actual 2012 to 2013'!$A$14</definedName>
    <definedName name="QB_ROW_20012" localSheetId="2" hidden="1">'Actual 2011 to 2012'!$B$2</definedName>
    <definedName name="QB_ROW_20012" localSheetId="0" hidden="1">'Actual 2012 to 2013'!$B$2</definedName>
    <definedName name="QB_ROW_20312" localSheetId="2" hidden="1">'Actual 2011 to 2012'!$B$8</definedName>
    <definedName name="QB_ROW_20312" localSheetId="0" hidden="1">'Actual 2012 to 2013'!$B$8</definedName>
    <definedName name="QB_ROW_21012" localSheetId="2" hidden="1">'Actual 2011 to 2012'!$B$9</definedName>
    <definedName name="QB_ROW_21012" localSheetId="0" hidden="1">'Actual 2012 to 2013'!$B$9</definedName>
    <definedName name="QB_ROW_21020" localSheetId="2" hidden="1">'Actual 2011 to 2012'!$C$10</definedName>
    <definedName name="QB_ROW_21020" localSheetId="0" hidden="1">'Actual 2012 to 2013'!$C$10</definedName>
    <definedName name="QB_ROW_21312" localSheetId="2" hidden="1">'Actual 2011 to 2012'!$B$13</definedName>
    <definedName name="QB_ROW_21312" localSheetId="0" hidden="1">'Actual 2012 to 2013'!$B$13</definedName>
    <definedName name="QB_ROW_21320" localSheetId="2" hidden="1">'Actual 2011 to 2012'!$C$12</definedName>
    <definedName name="QB_ROW_21320" localSheetId="0" hidden="1">'Actual 2012 to 2013'!$C$12</definedName>
    <definedName name="QB_ROW_22020" localSheetId="2" hidden="1">'Actual 2011 to 2012'!$C$3</definedName>
    <definedName name="QB_ROW_22020" localSheetId="0" hidden="1">'Actual 2012 to 2013'!$C$3</definedName>
    <definedName name="QB_ROW_22320" localSheetId="2" hidden="1">'Actual 2011 to 2012'!$C$6</definedName>
    <definedName name="QB_ROW_22320" localSheetId="0" hidden="1">'Actual 2012 to 2013'!$C$6</definedName>
    <definedName name="QB_ROW_5230" localSheetId="2" hidden="1">'Actual 2011 to 2012'!$D$5</definedName>
    <definedName name="QB_ROW_5230" localSheetId="0" hidden="1">'Actual 2012 to 2013'!$D$5</definedName>
    <definedName name="QB_ROW_6230" localSheetId="2" hidden="1">'Actual 2011 to 2012'!$D$4</definedName>
    <definedName name="QB_ROW_6230" localSheetId="0" hidden="1">'Actual 2012 to 2013'!$D$4</definedName>
    <definedName name="QB_ROW_7220" localSheetId="2" hidden="1">'Actual 2011 to 2012'!$C$7</definedName>
    <definedName name="QB_ROW_7220" localSheetId="0" hidden="1">'Actual 2012 to 2013'!$C$7</definedName>
    <definedName name="QB_ROW_9230" localSheetId="2" hidden="1">'Actual 2011 to 2012'!$D$11</definedName>
    <definedName name="QB_ROW_9230" localSheetId="0" hidden="1">'Actual 2012 to 2013'!$D$11</definedName>
    <definedName name="QBCANSUPPORTUPDATE" localSheetId="2">TRUE</definedName>
    <definedName name="QBCANSUPPORTUPDATE" localSheetId="0">TRUE</definedName>
    <definedName name="QBCOMPANYFILENAME" localSheetId="2">"C:\Quickbooks\Crystal Lake Township Fire Fund.QBW"</definedName>
    <definedName name="QBCOMPANYFILENAME" localSheetId="0">"C:\Quickbooks\Crystal Lake Township Fire Fund.QBW"</definedName>
    <definedName name="QBENDDATE" localSheetId="2">20120331</definedName>
    <definedName name="QBENDDATE" localSheetId="0">20130331</definedName>
    <definedName name="QBHEADERSONSCREEN" localSheetId="2">FALSE</definedName>
    <definedName name="QBHEADERSONSCREEN" localSheetId="0">FALSE</definedName>
    <definedName name="QBMETADATASIZE" localSheetId="2">5802</definedName>
    <definedName name="QBMETADATASIZE" localSheetId="0">5802</definedName>
    <definedName name="QBPRESERVECOLOR" localSheetId="2">TRUE</definedName>
    <definedName name="QBPRESERVECOLOR" localSheetId="0">TRUE</definedName>
    <definedName name="QBPRESERVEFONT" localSheetId="2">TRUE</definedName>
    <definedName name="QBPRESERVEFONT" localSheetId="0">TRUE</definedName>
    <definedName name="QBPRESERVEROWHEIGHT" localSheetId="2">TRUE</definedName>
    <definedName name="QBPRESERVEROWHEIGHT" localSheetId="0">TRUE</definedName>
    <definedName name="QBPRESERVESPACE" localSheetId="2">TRUE</definedName>
    <definedName name="QBPRESERVESPACE" localSheetId="0">TRUE</definedName>
    <definedName name="QBREPORTCOLAXIS" localSheetId="2">0</definedName>
    <definedName name="QBREPORTCOLAXIS" localSheetId="0">0</definedName>
    <definedName name="QBREPORTCOMPANYID" localSheetId="2">"65b1e0f87ba14a82a5a382d7b7e94a02"</definedName>
    <definedName name="QBREPORTCOMPANYID" localSheetId="0">"65b1e0f87ba14a82a5a382d7b7e94a02"</definedName>
    <definedName name="QBREPORTCOMPARECOL_ANNUALBUDGET" localSheetId="2">FALSE</definedName>
    <definedName name="QBREPORTCOMPARECOL_ANNUALBUDGET" localSheetId="0">FALSE</definedName>
    <definedName name="QBREPORTCOMPARECOL_AVGCOGS" localSheetId="2">FALSE</definedName>
    <definedName name="QBREPORTCOMPARECOL_AVGCOGS" localSheetId="0">FALSE</definedName>
    <definedName name="QBREPORTCOMPARECOL_AVGPRICE" localSheetId="2">FALSE</definedName>
    <definedName name="QBREPORTCOMPARECOL_AVGPRICE" localSheetId="0">FALSE</definedName>
    <definedName name="QBREPORTCOMPARECOL_BUDDIFF" localSheetId="2">FALSE</definedName>
    <definedName name="QBREPORTCOMPARECOL_BUDDIFF" localSheetId="0">FALSE</definedName>
    <definedName name="QBREPORTCOMPARECOL_BUDGET" localSheetId="2">FALSE</definedName>
    <definedName name="QBREPORTCOMPARECOL_BUDGET" localSheetId="0">FALSE</definedName>
    <definedName name="QBREPORTCOMPARECOL_BUDPCT" localSheetId="2">FALSE</definedName>
    <definedName name="QBREPORTCOMPARECOL_BUDPCT" localSheetId="0">FALSE</definedName>
    <definedName name="QBREPORTCOMPARECOL_COGS" localSheetId="2">FALSE</definedName>
    <definedName name="QBREPORTCOMPARECOL_COGS" localSheetId="0">FALSE</definedName>
    <definedName name="QBREPORTCOMPARECOL_EXCLUDEAMOUNT" localSheetId="2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0">FALSE</definedName>
    <definedName name="QBREPORTCOMPARECOL_FORECAST" localSheetId="2">FALSE</definedName>
    <definedName name="QBREPORTCOMPARECOL_FORECAST" localSheetId="0">FALSE</definedName>
    <definedName name="QBREPORTCOMPARECOL_GROSSMARGIN" localSheetId="2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0">FALSE</definedName>
    <definedName name="QBREPORTCOMPARECOL_HOURS" localSheetId="2">FALSE</definedName>
    <definedName name="QBREPORTCOMPARECOL_HOURS" localSheetId="0">FALSE</definedName>
    <definedName name="QBREPORTCOMPARECOL_PCTCOL" localSheetId="2">FALSE</definedName>
    <definedName name="QBREPORTCOMPARECOL_PCTCOL" localSheetId="0">FALSE</definedName>
    <definedName name="QBREPORTCOMPARECOL_PCTEXPENSE" localSheetId="2">FALSE</definedName>
    <definedName name="QBREPORTCOMPARECOL_PCTEXPENSE" localSheetId="0">FALSE</definedName>
    <definedName name="QBREPORTCOMPARECOL_PCTINCOME" localSheetId="2">FALSE</definedName>
    <definedName name="QBREPORTCOMPARECOL_PCTINCOME" localSheetId="0">FALSE</definedName>
    <definedName name="QBREPORTCOMPARECOL_PCTOFSALES" localSheetId="2">FALSE</definedName>
    <definedName name="QBREPORTCOMPARECOL_PCTOFSALES" localSheetId="0">FALSE</definedName>
    <definedName name="QBREPORTCOMPARECOL_PCTROW" localSheetId="2">FALSE</definedName>
    <definedName name="QBREPORTCOMPARECOL_PCTROW" localSheetId="0">FALSE</definedName>
    <definedName name="QBREPORTCOMPARECOL_PPDIFF" localSheetId="2">FALSE</definedName>
    <definedName name="QBREPORTCOMPARECOL_PPDIFF" localSheetId="0">FALSE</definedName>
    <definedName name="QBREPORTCOMPARECOL_PPPCT" localSheetId="2">FALSE</definedName>
    <definedName name="QBREPORTCOMPARECOL_PPPCT" localSheetId="0">FALSE</definedName>
    <definedName name="QBREPORTCOMPARECOL_PREVPERIOD" localSheetId="2">FALSE</definedName>
    <definedName name="QBREPORTCOMPARECOL_PREVPERIOD" localSheetId="0">FALSE</definedName>
    <definedName name="QBREPORTCOMPARECOL_PREVYEAR" localSheetId="2">FALSE</definedName>
    <definedName name="QBREPORTCOMPARECOL_PREVYEAR" localSheetId="0">FALSE</definedName>
    <definedName name="QBREPORTCOMPARECOL_PYDIFF" localSheetId="2">FALSE</definedName>
    <definedName name="QBREPORTCOMPARECOL_PYDIFF" localSheetId="0">FALSE</definedName>
    <definedName name="QBREPORTCOMPARECOL_PYPCT" localSheetId="2">FALSE</definedName>
    <definedName name="QBREPORTCOMPARECOL_PYPCT" localSheetId="0">FALSE</definedName>
    <definedName name="QBREPORTCOMPARECOL_QTY" localSheetId="2">FALSE</definedName>
    <definedName name="QBREPORTCOMPARECOL_QTY" localSheetId="0">FALSE</definedName>
    <definedName name="QBREPORTCOMPARECOL_RATE" localSheetId="2">FALSE</definedName>
    <definedName name="QBREPORTCOMPARECOL_RATE" localSheetId="0">FALSE</definedName>
    <definedName name="QBREPORTCOMPARECOL_TRIPBILLEDMILES" localSheetId="2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0">FALSE</definedName>
    <definedName name="QBREPORTCOMPARECOL_TRIPMILES" localSheetId="2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0">FALSE</definedName>
    <definedName name="QBREPORTCOMPARECOL_YTD" localSheetId="2">FALSE</definedName>
    <definedName name="QBREPORTCOMPARECOL_YTD" localSheetId="0">FALSE</definedName>
    <definedName name="QBREPORTCOMPARECOL_YTDBUDGET" localSheetId="2">FALSE</definedName>
    <definedName name="QBREPORTCOMPARECOL_YTDBUDGET" localSheetId="0">FALSE</definedName>
    <definedName name="QBREPORTCOMPARECOL_YTDPCT" localSheetId="2">FALSE</definedName>
    <definedName name="QBREPORTCOMPARECOL_YTDPCT" localSheetId="0">FALSE</definedName>
    <definedName name="QBREPORTROWAXIS" localSheetId="2">11</definedName>
    <definedName name="QBREPORTROWAXIS" localSheetId="0">11</definedName>
    <definedName name="QBREPORTSUBCOLAXIS" localSheetId="2">0</definedName>
    <definedName name="QBREPORTSUBCOLAXIS" localSheetId="0">0</definedName>
    <definedName name="QBREPORTTYPE" localSheetId="2">0</definedName>
    <definedName name="QBREPORTTYPE" localSheetId="0">0</definedName>
    <definedName name="QBROWHEADERS" localSheetId="2">4</definedName>
    <definedName name="QBROWHEADERS" localSheetId="0">4</definedName>
    <definedName name="QBSTARTDATE" localSheetId="2">20110401</definedName>
    <definedName name="QBSTARTDATE" localSheetId="0">20120401</definedName>
  </definedNames>
  <calcPr calcId="125725"/>
</workbook>
</file>

<file path=xl/calcChain.xml><?xml version="1.0" encoding="utf-8"?>
<calcChain xmlns="http://schemas.openxmlformats.org/spreadsheetml/2006/main">
  <c r="E12" i="8"/>
  <c r="E22"/>
  <c r="I22"/>
  <c r="G22"/>
  <c r="I12"/>
  <c r="G12"/>
  <c r="E12" i="9"/>
  <c r="E13" s="1"/>
  <c r="E6"/>
  <c r="E8" s="1"/>
  <c r="I24" i="8" l="1"/>
  <c r="I26" s="1"/>
  <c r="G24"/>
  <c r="G26" s="1"/>
  <c r="E24"/>
  <c r="E26" s="1"/>
  <c r="E14" i="9"/>
  <c r="E14" i="2"/>
  <c r="E13"/>
  <c r="E12"/>
  <c r="E8"/>
  <c r="E6"/>
  <c r="E14" i="1"/>
  <c r="E13"/>
  <c r="E12"/>
  <c r="E8"/>
  <c r="E6"/>
</calcChain>
</file>

<file path=xl/sharedStrings.xml><?xml version="1.0" encoding="utf-8"?>
<sst xmlns="http://schemas.openxmlformats.org/spreadsheetml/2006/main" count="74" uniqueCount="42">
  <si>
    <t>000-400 · REVENUE CONTROL</t>
  </si>
  <si>
    <t>400-402 · Tax Collection</t>
  </si>
  <si>
    <t>400-664 · Interest Income</t>
  </si>
  <si>
    <t>Total 000-400 · REVENUE CONTROL</t>
  </si>
  <si>
    <t>000-999 · TRANSFER IN/OUT</t>
  </si>
  <si>
    <t>000-700 · EXPENDITURE CONTROL</t>
  </si>
  <si>
    <t>700-818 · Fire Services</t>
  </si>
  <si>
    <t>Total 000-700 · EXPENDITURE CONTROL</t>
  </si>
  <si>
    <t>Apr '11 - Mar 12</t>
  </si>
  <si>
    <t>REVENUE</t>
  </si>
  <si>
    <t>TOTAL REVENUE</t>
  </si>
  <si>
    <t>EXPENSE</t>
  </si>
  <si>
    <t>TOTAL EXPENSE</t>
  </si>
  <si>
    <t>NET REVENUE</t>
  </si>
  <si>
    <t>REVENUES</t>
  </si>
  <si>
    <t>Apr '13 - Mar 14</t>
  </si>
  <si>
    <t>206-400 · REVENUE CONTROL</t>
  </si>
  <si>
    <t>Total 206-400 · REVENUE CONTROL</t>
  </si>
  <si>
    <t>206-000-999 · TRANSFER IN/OUT</t>
  </si>
  <si>
    <t>206-700 · EXPENDITURE CONTROL</t>
  </si>
  <si>
    <t>Total 206-700 · EXPENDITURE CONTROL</t>
  </si>
  <si>
    <t>Total Expenses</t>
  </si>
  <si>
    <t>Total Revenues</t>
  </si>
  <si>
    <t>April 2012 - March 2013</t>
  </si>
  <si>
    <t>Tax Collection</t>
  </si>
  <si>
    <t>Interest</t>
  </si>
  <si>
    <t>Net Revenues (Expenses)</t>
  </si>
  <si>
    <t>Ending Fund Balance</t>
  </si>
  <si>
    <t>EXPENDITURES</t>
  </si>
  <si>
    <t>BALANCE ON HAND</t>
  </si>
  <si>
    <t xml:space="preserve"> </t>
  </si>
  <si>
    <t>Road Surfacing</t>
  </si>
  <si>
    <t>Prof. Services/Legal</t>
  </si>
  <si>
    <t>Transfer In/(Out)</t>
  </si>
  <si>
    <t>Interest/Loan Expense</t>
  </si>
  <si>
    <t>Budget 2016-2017</t>
  </si>
  <si>
    <t>Anticipated 2016-2017</t>
  </si>
  <si>
    <t>Proposed 2017-2018</t>
  </si>
  <si>
    <t>County Loan</t>
  </si>
  <si>
    <t>2017 Township Road Millage: 1.0000</t>
  </si>
  <si>
    <t>(with amendments)</t>
  </si>
  <si>
    <t>2017 Taxable Value of ALL Properties in Crystal Lake Township: $164,132,951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</si>
</sst>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5" fillId="0" borderId="0" xfId="2"/>
    <xf numFmtId="49" fontId="2" fillId="0" borderId="0" xfId="0" applyNumberFormat="1" applyFont="1"/>
    <xf numFmtId="0" fontId="0" fillId="0" borderId="0" xfId="0" applyFont="1"/>
    <xf numFmtId="164" fontId="1" fillId="0" borderId="0" xfId="0" applyNumberFormat="1" applyFont="1"/>
    <xf numFmtId="0" fontId="4" fillId="0" borderId="0" xfId="0" applyFont="1"/>
    <xf numFmtId="44" fontId="6" fillId="0" borderId="0" xfId="1" applyFont="1"/>
    <xf numFmtId="0" fontId="7" fillId="0" borderId="0" xfId="0" applyFont="1"/>
    <xf numFmtId="0" fontId="6" fillId="0" borderId="0" xfId="0" applyFont="1"/>
    <xf numFmtId="44" fontId="7" fillId="0" borderId="0" xfId="1" applyFont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39" fontId="6" fillId="0" borderId="0" xfId="1" applyNumberFormat="1" applyFont="1"/>
    <xf numFmtId="39" fontId="6" fillId="0" borderId="2" xfId="1" applyNumberFormat="1" applyFont="1" applyBorder="1"/>
    <xf numFmtId="0" fontId="7" fillId="0" borderId="0" xfId="0" applyFont="1" applyBorder="1" applyAlignment="1">
      <alignment horizontal="center"/>
    </xf>
    <xf numFmtId="43" fontId="6" fillId="0" borderId="0" xfId="3" applyFont="1"/>
    <xf numFmtId="44" fontId="7" fillId="0" borderId="5" xfId="1" applyFont="1" applyBorder="1"/>
    <xf numFmtId="44" fontId="6" fillId="0" borderId="2" xfId="1" applyFont="1" applyBorder="1"/>
    <xf numFmtId="165" fontId="6" fillId="0" borderId="0" xfId="3" applyNumberFormat="1" applyFont="1" applyAlignment="1">
      <alignment horizontal="right"/>
    </xf>
    <xf numFmtId="2" fontId="7" fillId="0" borderId="0" xfId="1" applyNumberFormat="1" applyFont="1"/>
    <xf numFmtId="2" fontId="6" fillId="0" borderId="0" xfId="1" applyNumberFormat="1" applyFont="1"/>
    <xf numFmtId="44" fontId="7" fillId="0" borderId="0" xfId="0" applyNumberFormat="1" applyFont="1" applyBorder="1" applyAlignment="1">
      <alignment horizontal="center"/>
    </xf>
    <xf numFmtId="44" fontId="6" fillId="0" borderId="0" xfId="3" applyNumberFormat="1" applyFont="1" applyBorder="1" applyAlignment="1">
      <alignment horizontal="right"/>
    </xf>
    <xf numFmtId="44" fontId="6" fillId="0" borderId="0" xfId="0" applyNumberFormat="1" applyFont="1"/>
    <xf numFmtId="44" fontId="6" fillId="0" borderId="0" xfId="1" applyNumberFormat="1" applyFont="1"/>
    <xf numFmtId="44" fontId="6" fillId="0" borderId="2" xfId="1" applyNumberFormat="1" applyFont="1" applyBorder="1"/>
    <xf numFmtId="44" fontId="7" fillId="0" borderId="0" xfId="1" applyNumberFormat="1" applyFont="1"/>
    <xf numFmtId="44" fontId="6" fillId="0" borderId="0" xfId="3" applyNumberFormat="1" applyFont="1"/>
    <xf numFmtId="44" fontId="7" fillId="0" borderId="5" xfId="1" applyNumberFormat="1" applyFont="1" applyBorder="1"/>
    <xf numFmtId="44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0" fontId="5" fillId="0" borderId="0" xfId="2" applyAlignment="1"/>
  </cellXfs>
  <cellStyles count="4">
    <cellStyle name="Comma" xfId="3" builtinId="3"/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5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3" width="3" style="11" customWidth="1"/>
    <col min="4" max="4" width="28.7109375" style="11" customWidth="1"/>
    <col min="5" max="5" width="13.14062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23</v>
      </c>
    </row>
    <row r="2" spans="1:5" ht="15.75" thickTop="1">
      <c r="A2" s="1"/>
      <c r="B2" s="1" t="s">
        <v>9</v>
      </c>
      <c r="C2" s="1"/>
      <c r="D2" s="1"/>
      <c r="E2" s="2"/>
    </row>
    <row r="3" spans="1:5">
      <c r="A3" s="1"/>
      <c r="B3" s="1"/>
      <c r="C3" s="1" t="s">
        <v>16</v>
      </c>
      <c r="D3" s="1"/>
      <c r="E3" s="2"/>
    </row>
    <row r="4" spans="1:5" s="15" customFormat="1">
      <c r="A4" s="14"/>
      <c r="B4" s="14"/>
      <c r="C4" s="14"/>
      <c r="D4" s="14" t="s">
        <v>1</v>
      </c>
      <c r="E4" s="2">
        <v>35698.89</v>
      </c>
    </row>
    <row r="5" spans="1:5" s="15" customFormat="1" ht="15.75" thickBot="1">
      <c r="A5" s="14"/>
      <c r="B5" s="14"/>
      <c r="C5" s="14"/>
      <c r="D5" s="14" t="s">
        <v>2</v>
      </c>
      <c r="E5" s="3">
        <v>100.68</v>
      </c>
    </row>
    <row r="6" spans="1:5">
      <c r="A6" s="1"/>
      <c r="B6" s="1"/>
      <c r="C6" s="1" t="s">
        <v>17</v>
      </c>
      <c r="D6" s="1"/>
      <c r="E6" s="2">
        <f>ROUND(SUM(E3:E5),5)</f>
        <v>35799.57</v>
      </c>
    </row>
    <row r="7" spans="1:5" ht="30" customHeight="1" thickBot="1">
      <c r="A7" s="1"/>
      <c r="B7" s="1"/>
      <c r="C7" s="1" t="s">
        <v>18</v>
      </c>
      <c r="D7" s="1"/>
      <c r="E7" s="3">
        <v>16189.01</v>
      </c>
    </row>
    <row r="8" spans="1:5">
      <c r="A8" s="1"/>
      <c r="B8" s="1" t="s">
        <v>10</v>
      </c>
      <c r="C8" s="1"/>
      <c r="D8" s="1"/>
      <c r="E8" s="2">
        <f>ROUND(E2+SUM(E6:E7),5)</f>
        <v>51988.58</v>
      </c>
    </row>
    <row r="9" spans="1:5" ht="30" customHeight="1">
      <c r="A9" s="1"/>
      <c r="B9" s="1" t="s">
        <v>11</v>
      </c>
      <c r="C9" s="1"/>
      <c r="D9" s="1"/>
      <c r="E9" s="2"/>
    </row>
    <row r="10" spans="1:5" s="17" customFormat="1">
      <c r="A10" s="1"/>
      <c r="B10" s="1"/>
      <c r="C10" s="1" t="s">
        <v>19</v>
      </c>
      <c r="D10" s="1"/>
      <c r="E10" s="16"/>
    </row>
    <row r="11" spans="1:5" s="15" customFormat="1" ht="15.75" thickBot="1">
      <c r="A11" s="14"/>
      <c r="B11" s="14"/>
      <c r="C11" s="14"/>
      <c r="D11" s="14" t="s">
        <v>6</v>
      </c>
      <c r="E11" s="4">
        <v>49182.78</v>
      </c>
    </row>
    <row r="12" spans="1:5" ht="15.75" thickBot="1">
      <c r="A12" s="1"/>
      <c r="B12" s="1"/>
      <c r="C12" s="1" t="s">
        <v>20</v>
      </c>
      <c r="D12" s="1"/>
      <c r="E12" s="5">
        <f>ROUND(SUM(E10:E11),5)</f>
        <v>49182.78</v>
      </c>
    </row>
    <row r="13" spans="1:5" ht="30" customHeight="1" thickBot="1">
      <c r="A13" s="1"/>
      <c r="B13" s="1" t="s">
        <v>12</v>
      </c>
      <c r="C13" s="1"/>
      <c r="D13" s="1"/>
      <c r="E13" s="5">
        <f>ROUND(E9+E12,5)</f>
        <v>49182.78</v>
      </c>
    </row>
    <row r="14" spans="1:5" s="7" customFormat="1" ht="30" customHeight="1" thickBot="1">
      <c r="A14" s="1" t="s">
        <v>13</v>
      </c>
      <c r="B14" s="1"/>
      <c r="C14" s="1"/>
      <c r="D14" s="1"/>
      <c r="E14" s="6">
        <f>ROUND(E8-E13,5)</f>
        <v>2805.8</v>
      </c>
    </row>
    <row r="15" spans="1:5" ht="15.75" thickTop="1"/>
  </sheetData>
  <pageMargins left="0.7" right="0.7" top="0.75" bottom="0.75" header="0.1" footer="0.3"/>
  <pageSetup orientation="portrait" horizontalDpi="4294967293" verticalDpi="0" r:id="rId1"/>
  <headerFooter>
    <oddHeader>&amp;C&amp;"Arial,Bold"&amp;12 Crystal Lake Township Fire Fund
&amp;14 Statement of Activities
&amp;10 April 2012 through March 2013</oddHeader>
  </headerFooter>
  <legacyDrawing r:id="rId2"/>
  <controls>
    <control shapeId="1026" r:id="rId3" name="HEADER"/>
    <control shapeId="1025" r:id="rId4" name="FILTER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AK64"/>
  <sheetViews>
    <sheetView workbookViewId="0">
      <selection sqref="A1:AK64"/>
    </sheetView>
  </sheetViews>
  <sheetFormatPr defaultRowHeight="12.75"/>
  <cols>
    <col min="1" max="16384" width="9.140625" style="13"/>
  </cols>
  <sheetData>
    <row r="1" spans="1:3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37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37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7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37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37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7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7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7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37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</row>
    <row r="17" spans="1:37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7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37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37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7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3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37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7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37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37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</row>
    <row r="41" spans="1:37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</row>
    <row r="43" spans="1:37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</row>
    <row r="45" spans="1:37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</row>
    <row r="46" spans="1:37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</row>
    <row r="47" spans="1:3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37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1:37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</row>
    <row r="52" spans="1:37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</row>
    <row r="54" spans="1:37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37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37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3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37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  <row r="59" spans="1:37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</row>
    <row r="60" spans="1:37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37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</row>
    <row r="62" spans="1:37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</row>
    <row r="63" spans="1:37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</row>
    <row r="64" spans="1:37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E15"/>
  <sheetViews>
    <sheetView zoomScaleNormal="100" workbookViewId="0">
      <pane ySplit="1" activePane="bottomLeft"/>
      <selection pane="bottomLeft" activeCell="C12" sqref="C12"/>
    </sheetView>
  </sheetViews>
  <sheetFormatPr defaultRowHeight="15"/>
  <cols>
    <col min="1" max="3" width="3" style="11" customWidth="1"/>
    <col min="4" max="4" width="28.7109375" style="11" customWidth="1"/>
    <col min="5" max="5" width="13.14062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8</v>
      </c>
    </row>
    <row r="2" spans="1:5" ht="15.75" thickTop="1">
      <c r="A2" s="1"/>
      <c r="B2" s="1" t="s">
        <v>9</v>
      </c>
      <c r="C2" s="1"/>
      <c r="D2" s="1"/>
      <c r="E2" s="2"/>
    </row>
    <row r="3" spans="1:5">
      <c r="A3" s="1"/>
      <c r="B3" s="1"/>
      <c r="C3" s="1" t="s">
        <v>16</v>
      </c>
      <c r="D3" s="1"/>
      <c r="E3" s="2"/>
    </row>
    <row r="4" spans="1:5">
      <c r="A4" s="1"/>
      <c r="B4" s="1"/>
      <c r="C4" s="1"/>
      <c r="D4" s="1" t="s">
        <v>1</v>
      </c>
      <c r="E4" s="2">
        <v>6823</v>
      </c>
    </row>
    <row r="5" spans="1:5" ht="15.75" thickBot="1">
      <c r="A5" s="1"/>
      <c r="B5" s="1"/>
      <c r="C5" s="1"/>
      <c r="D5" s="1" t="s">
        <v>2</v>
      </c>
      <c r="E5" s="3">
        <v>45.48</v>
      </c>
    </row>
    <row r="6" spans="1:5">
      <c r="A6" s="1"/>
      <c r="B6" s="1"/>
      <c r="C6" s="1" t="s">
        <v>17</v>
      </c>
      <c r="D6" s="1"/>
      <c r="E6" s="2">
        <f>ROUND(SUM(E3:E5),5)</f>
        <v>6868.48</v>
      </c>
    </row>
    <row r="7" spans="1:5" ht="30" customHeight="1" thickBot="1">
      <c r="A7" s="1"/>
      <c r="B7" s="1"/>
      <c r="C7" s="1" t="s">
        <v>18</v>
      </c>
      <c r="D7" s="1"/>
      <c r="E7" s="3">
        <v>50000</v>
      </c>
    </row>
    <row r="8" spans="1:5">
      <c r="A8" s="1"/>
      <c r="B8" s="1" t="s">
        <v>10</v>
      </c>
      <c r="C8" s="1"/>
      <c r="D8" s="1"/>
      <c r="E8" s="2">
        <f>ROUND(E2+SUM(E6:E7),5)</f>
        <v>56868.480000000003</v>
      </c>
    </row>
    <row r="9" spans="1:5" ht="30" customHeight="1">
      <c r="A9" s="1"/>
      <c r="B9" s="1" t="s">
        <v>11</v>
      </c>
      <c r="C9" s="1"/>
      <c r="D9" s="1"/>
      <c r="E9" s="2"/>
    </row>
    <row r="10" spans="1:5">
      <c r="A10" s="1"/>
      <c r="B10" s="1"/>
      <c r="C10" s="1" t="s">
        <v>19</v>
      </c>
      <c r="D10" s="1"/>
      <c r="E10" s="2"/>
    </row>
    <row r="11" spans="1:5" ht="15.75" thickBot="1">
      <c r="A11" s="1"/>
      <c r="B11" s="1"/>
      <c r="C11" s="1"/>
      <c r="D11" s="1" t="s">
        <v>6</v>
      </c>
      <c r="E11" s="4">
        <v>48475.44</v>
      </c>
    </row>
    <row r="12" spans="1:5" ht="15.75" thickBot="1">
      <c r="A12" s="1"/>
      <c r="B12" s="1"/>
      <c r="C12" s="1" t="s">
        <v>20</v>
      </c>
      <c r="D12" s="1"/>
      <c r="E12" s="5">
        <f>ROUND(SUM(E10:E11),5)</f>
        <v>48475.44</v>
      </c>
    </row>
    <row r="13" spans="1:5" ht="30" customHeight="1" thickBot="1">
      <c r="A13" s="1"/>
      <c r="B13" s="1" t="s">
        <v>12</v>
      </c>
      <c r="C13" s="1"/>
      <c r="D13" s="1"/>
      <c r="E13" s="5">
        <f>ROUND(E9+E12,5)</f>
        <v>48475.44</v>
      </c>
    </row>
    <row r="14" spans="1:5" s="7" customFormat="1" ht="30" customHeight="1" thickBot="1">
      <c r="A14" s="1" t="s">
        <v>13</v>
      </c>
      <c r="B14" s="1"/>
      <c r="C14" s="1"/>
      <c r="D14" s="1"/>
      <c r="E14" s="6">
        <f>ROUND(E8-E13,5)</f>
        <v>8393.0400000000009</v>
      </c>
    </row>
    <row r="15" spans="1:5" ht="15.75" thickTop="1"/>
  </sheetData>
  <pageMargins left="0.7" right="0.7" top="0.75" bottom="0.75" header="0.1" footer="0.3"/>
  <pageSetup orientation="portrait" horizontalDpi="4294967293" verticalDpi="0" r:id="rId1"/>
  <headerFooter>
    <oddHeader>&amp;C&amp;"Arial,Bold"&amp;12 Crystal Lake Township Fire Fund
&amp;14Statement of Activities
&amp;10 April 2011 through March 2012</oddHeader>
  </headerFooter>
  <legacyDrawing r:id="rId2"/>
  <controls>
    <control shapeId="2049" r:id="rId3" name="FILTER"/>
    <control shapeId="2050" r:id="rId4" name="HEADER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7" workbookViewId="0">
      <selection activeCell="A30" sqref="A30"/>
    </sheetView>
  </sheetViews>
  <sheetFormatPr defaultRowHeight="15.75"/>
  <cols>
    <col min="1" max="1" width="10.28515625" style="20" customWidth="1"/>
    <col min="2" max="2" width="2.7109375" style="20" customWidth="1"/>
    <col min="3" max="3" width="28.42578125" style="20" customWidth="1"/>
    <col min="4" max="4" width="2.7109375" style="20" customWidth="1"/>
    <col min="5" max="5" width="16.85546875" style="20" customWidth="1"/>
    <col min="6" max="6" width="2.5703125" style="20" customWidth="1"/>
    <col min="7" max="7" width="19.140625" style="20" customWidth="1"/>
    <col min="8" max="8" width="2.7109375" style="20" customWidth="1"/>
    <col min="9" max="9" width="23.42578125" style="20" customWidth="1"/>
    <col min="10" max="16384" width="9.140625" style="20"/>
  </cols>
  <sheetData>
    <row r="1" spans="1:13" ht="16.5" thickBot="1">
      <c r="E1" s="23" t="s">
        <v>35</v>
      </c>
      <c r="F1" s="19"/>
      <c r="G1" s="23" t="s">
        <v>36</v>
      </c>
      <c r="H1" s="19"/>
      <c r="I1" s="23" t="s">
        <v>37</v>
      </c>
    </row>
    <row r="2" spans="1:13">
      <c r="E2" s="42" t="s">
        <v>40</v>
      </c>
      <c r="F2" s="19"/>
      <c r="G2" s="26"/>
      <c r="H2" s="19"/>
      <c r="I2" s="33"/>
    </row>
    <row r="3" spans="1:13">
      <c r="A3" s="19" t="s">
        <v>29</v>
      </c>
      <c r="E3" s="34">
        <v>0</v>
      </c>
      <c r="F3" s="30"/>
      <c r="G3" s="34">
        <v>159790</v>
      </c>
      <c r="H3" s="27"/>
      <c r="I3" s="34">
        <v>120000</v>
      </c>
    </row>
    <row r="4" spans="1:13">
      <c r="A4" s="19"/>
      <c r="E4" s="33"/>
      <c r="F4" s="19"/>
      <c r="G4" s="33"/>
      <c r="H4" s="19"/>
      <c r="I4" s="33"/>
    </row>
    <row r="5" spans="1:13">
      <c r="A5" s="19" t="s">
        <v>14</v>
      </c>
      <c r="B5" s="19"/>
      <c r="C5" s="19"/>
      <c r="D5" s="19"/>
      <c r="E5" s="35"/>
      <c r="G5" s="35"/>
      <c r="I5" s="35"/>
    </row>
    <row r="6" spans="1:13">
      <c r="A6" s="19"/>
      <c r="B6" s="19"/>
      <c r="C6" s="19"/>
      <c r="D6" s="19"/>
      <c r="E6" s="35"/>
      <c r="F6" s="19"/>
      <c r="G6" s="35"/>
      <c r="H6" s="19"/>
      <c r="I6" s="35"/>
    </row>
    <row r="7" spans="1:13">
      <c r="C7" s="20" t="s">
        <v>24</v>
      </c>
      <c r="E7" s="36">
        <v>157908</v>
      </c>
      <c r="F7" s="24"/>
      <c r="G7" s="36">
        <v>159790</v>
      </c>
      <c r="H7" s="24"/>
      <c r="I7" s="36">
        <v>159000</v>
      </c>
    </row>
    <row r="8" spans="1:13">
      <c r="C8" s="20" t="s">
        <v>25</v>
      </c>
      <c r="E8" s="36">
        <v>200</v>
      </c>
      <c r="F8" s="24"/>
      <c r="G8" s="36">
        <v>200</v>
      </c>
      <c r="H8" s="24"/>
      <c r="I8" s="36">
        <v>250</v>
      </c>
    </row>
    <row r="9" spans="1:13">
      <c r="C9" s="20" t="s">
        <v>38</v>
      </c>
      <c r="E9" s="36">
        <v>0</v>
      </c>
      <c r="F9" s="24"/>
      <c r="G9" s="36">
        <v>0</v>
      </c>
      <c r="H9" s="24"/>
      <c r="I9" s="36">
        <v>0</v>
      </c>
    </row>
    <row r="10" spans="1:13">
      <c r="C10" s="20" t="s">
        <v>33</v>
      </c>
      <c r="E10" s="36">
        <v>35000</v>
      </c>
      <c r="F10" s="24"/>
      <c r="G10" s="36">
        <v>0</v>
      </c>
      <c r="H10" s="24"/>
      <c r="I10" s="36">
        <v>65000</v>
      </c>
    </row>
    <row r="11" spans="1:13" ht="16.5" thickBot="1">
      <c r="E11" s="37"/>
      <c r="F11" s="24"/>
      <c r="G11" s="37"/>
      <c r="H11" s="24"/>
      <c r="I11" s="37"/>
    </row>
    <row r="12" spans="1:13" s="19" customFormat="1">
      <c r="B12" s="19" t="s">
        <v>22</v>
      </c>
      <c r="E12" s="38">
        <f>SUM(E7:E10)</f>
        <v>193108</v>
      </c>
      <c r="F12" s="31"/>
      <c r="G12" s="38">
        <f>SUM(G7:G10)</f>
        <v>159990</v>
      </c>
      <c r="H12" s="21"/>
      <c r="I12" s="38">
        <f>SUM(I7:I10)</f>
        <v>224250</v>
      </c>
    </row>
    <row r="13" spans="1:13">
      <c r="E13" s="36"/>
      <c r="F13" s="18"/>
      <c r="G13" s="36"/>
      <c r="H13" s="18"/>
      <c r="I13" s="36"/>
    </row>
    <row r="14" spans="1:13" s="19" customFormat="1">
      <c r="A14" s="19" t="s">
        <v>28</v>
      </c>
      <c r="E14" s="38"/>
      <c r="F14" s="21"/>
      <c r="G14" s="38"/>
      <c r="H14" s="21"/>
      <c r="I14" s="38"/>
    </row>
    <row r="15" spans="1:13">
      <c r="C15" s="20" t="s">
        <v>31</v>
      </c>
      <c r="E15" s="39">
        <v>200000</v>
      </c>
      <c r="F15" s="32"/>
      <c r="G15" s="36">
        <v>199547.65</v>
      </c>
      <c r="H15" s="32"/>
      <c r="I15" s="39">
        <v>340000</v>
      </c>
    </row>
    <row r="16" spans="1:13">
      <c r="C16" s="20" t="s">
        <v>32</v>
      </c>
      <c r="E16" s="36">
        <v>0</v>
      </c>
      <c r="F16" s="32"/>
      <c r="G16" s="41">
        <v>0</v>
      </c>
      <c r="H16" s="32"/>
      <c r="I16" s="36">
        <v>0</v>
      </c>
      <c r="M16" s="22"/>
    </row>
    <row r="17" spans="1:13">
      <c r="C17" s="20" t="s">
        <v>34</v>
      </c>
      <c r="E17" s="36">
        <v>0</v>
      </c>
      <c r="F17" s="32"/>
      <c r="G17" s="41">
        <v>0</v>
      </c>
      <c r="H17" s="32"/>
      <c r="I17" s="36">
        <v>0</v>
      </c>
      <c r="M17" s="22"/>
    </row>
    <row r="18" spans="1:13">
      <c r="C18" s="20" t="s">
        <v>30</v>
      </c>
      <c r="E18" s="36" t="s">
        <v>30</v>
      </c>
      <c r="F18" s="24"/>
      <c r="G18" s="36" t="s">
        <v>30</v>
      </c>
      <c r="H18" s="24"/>
      <c r="I18" s="36" t="s">
        <v>30</v>
      </c>
    </row>
    <row r="19" spans="1:13">
      <c r="C19" s="20" t="s">
        <v>30</v>
      </c>
      <c r="E19" s="36" t="s">
        <v>30</v>
      </c>
      <c r="F19" s="24"/>
      <c r="G19" s="36" t="s">
        <v>30</v>
      </c>
      <c r="H19" s="24"/>
      <c r="I19" s="36" t="s">
        <v>30</v>
      </c>
    </row>
    <row r="20" spans="1:13">
      <c r="C20" s="20" t="s">
        <v>30</v>
      </c>
      <c r="E20" s="36" t="s">
        <v>30</v>
      </c>
      <c r="F20" s="24"/>
      <c r="G20" s="36" t="s">
        <v>30</v>
      </c>
      <c r="H20" s="24"/>
      <c r="I20" s="36" t="s">
        <v>30</v>
      </c>
    </row>
    <row r="21" spans="1:13" ht="16.5" thickBot="1">
      <c r="E21" s="25"/>
      <c r="F21" s="24"/>
      <c r="G21" s="25"/>
      <c r="H21" s="24"/>
      <c r="I21" s="37"/>
    </row>
    <row r="22" spans="1:13" s="19" customFormat="1">
      <c r="B22" s="19" t="s">
        <v>21</v>
      </c>
      <c r="E22" s="21">
        <f>SUM(E15:E20)</f>
        <v>200000</v>
      </c>
      <c r="F22" s="21"/>
      <c r="G22" s="21">
        <f>SUM(G15:G20)</f>
        <v>199547.65</v>
      </c>
      <c r="H22" s="21"/>
      <c r="I22" s="38">
        <f>SUM(I15:I20)</f>
        <v>340000</v>
      </c>
    </row>
    <row r="23" spans="1:13">
      <c r="E23" s="18"/>
      <c r="F23" s="18"/>
      <c r="G23" s="18"/>
      <c r="H23" s="18"/>
      <c r="I23" s="36"/>
    </row>
    <row r="24" spans="1:13">
      <c r="C24" s="20" t="s">
        <v>26</v>
      </c>
      <c r="E24" s="18">
        <f>(E12-E22)</f>
        <v>-6892</v>
      </c>
      <c r="F24" s="18"/>
      <c r="G24" s="18">
        <f>(G12-G22)</f>
        <v>-39557.649999999994</v>
      </c>
      <c r="H24" s="18"/>
      <c r="I24" s="36">
        <f>(I12-I22)</f>
        <v>-115750</v>
      </c>
    </row>
    <row r="25" spans="1:13" ht="16.5" thickBot="1">
      <c r="E25" s="29"/>
      <c r="F25" s="18"/>
      <c r="G25" s="29"/>
      <c r="H25" s="18"/>
      <c r="I25" s="37"/>
    </row>
    <row r="26" spans="1:13" s="19" customFormat="1" ht="16.5" thickBot="1">
      <c r="A26" s="19" t="s">
        <v>27</v>
      </c>
      <c r="E26" s="28">
        <f>(E3+E24)</f>
        <v>-6892</v>
      </c>
      <c r="F26" s="21"/>
      <c r="G26" s="28">
        <f>(G3+G24)</f>
        <v>120232.35</v>
      </c>
      <c r="H26" s="21"/>
      <c r="I26" s="40">
        <f>(I3+I24)</f>
        <v>4250</v>
      </c>
    </row>
    <row r="27" spans="1:13" ht="16.5" thickTop="1">
      <c r="E27" s="18"/>
      <c r="F27" s="18"/>
      <c r="G27" s="18"/>
      <c r="H27" s="18"/>
      <c r="I27" s="36"/>
    </row>
    <row r="28" spans="1:13">
      <c r="A28" s="21" t="s">
        <v>39</v>
      </c>
      <c r="E28" s="18"/>
      <c r="F28" s="18"/>
      <c r="G28" s="18"/>
      <c r="H28" s="18"/>
      <c r="I28" s="18"/>
    </row>
    <row r="29" spans="1:13">
      <c r="A29" s="19" t="s">
        <v>41</v>
      </c>
      <c r="E29" s="18"/>
      <c r="F29" s="18"/>
      <c r="G29" s="18"/>
      <c r="I29" s="18"/>
    </row>
    <row r="30" spans="1:13">
      <c r="E30" s="18"/>
      <c r="F30" s="18"/>
      <c r="G30" s="18"/>
      <c r="H30" s="18"/>
      <c r="I30" s="18"/>
    </row>
    <row r="31" spans="1:13">
      <c r="E31" s="18"/>
      <c r="F31" s="18"/>
      <c r="G31" s="18"/>
      <c r="H31" s="18"/>
      <c r="I31" s="18"/>
    </row>
    <row r="32" spans="1:13">
      <c r="E32" s="18"/>
      <c r="F32" s="18"/>
      <c r="G32" s="18"/>
      <c r="H32" s="18"/>
      <c r="I32" s="18"/>
    </row>
    <row r="33" spans="5:9">
      <c r="E33" s="18"/>
      <c r="F33" s="18"/>
      <c r="G33" s="18"/>
      <c r="H33" s="18"/>
      <c r="I33" s="18"/>
    </row>
  </sheetData>
  <pageMargins left="0.25" right="0.25" top="1.5" bottom="0.75" header="0.3" footer="0.3"/>
  <pageSetup scale="93" orientation="portrait" horizontalDpi="4294967293" r:id="rId1"/>
  <headerFooter>
    <oddHeader>&amp;C&amp;"-,Bold"&amp;20Crystal Lake Township&amp;14
&amp;16Road Fund Budget&amp;14
1 April 2017 to 31 March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H12" sqref="H12"/>
    </sheetView>
  </sheetViews>
  <sheetFormatPr defaultRowHeight="15"/>
  <cols>
    <col min="1" max="3" width="3" style="11" customWidth="1"/>
    <col min="4" max="4" width="28.7109375" style="11" customWidth="1"/>
    <col min="5" max="5" width="13.140625" style="12" bestFit="1" customWidth="1"/>
  </cols>
  <sheetData>
    <row r="1" spans="1:5" s="10" customFormat="1" ht="15.75" thickBot="1">
      <c r="A1" s="8"/>
      <c r="B1" s="8"/>
      <c r="C1" s="8"/>
      <c r="D1" s="8"/>
      <c r="E1" s="9" t="s">
        <v>15</v>
      </c>
    </row>
    <row r="2" spans="1:5" ht="15.75" thickTop="1">
      <c r="A2" s="1"/>
      <c r="B2" s="1" t="s">
        <v>9</v>
      </c>
      <c r="C2" s="1"/>
      <c r="D2" s="1"/>
      <c r="E2" s="2"/>
    </row>
    <row r="3" spans="1:5">
      <c r="A3" s="1"/>
      <c r="B3" s="1"/>
      <c r="C3" s="1" t="s">
        <v>0</v>
      </c>
      <c r="D3" s="1"/>
      <c r="E3" s="2"/>
    </row>
    <row r="4" spans="1:5">
      <c r="A4" s="1"/>
      <c r="B4" s="1"/>
      <c r="C4" s="1"/>
      <c r="D4" s="1" t="s">
        <v>1</v>
      </c>
      <c r="E4" s="2"/>
    </row>
    <row r="5" spans="1:5" ht="15.75" thickBot="1">
      <c r="A5" s="1"/>
      <c r="B5" s="1"/>
      <c r="C5" s="1"/>
      <c r="D5" s="1" t="s">
        <v>2</v>
      </c>
      <c r="E5" s="3"/>
    </row>
    <row r="6" spans="1:5">
      <c r="A6" s="1"/>
      <c r="B6" s="1"/>
      <c r="C6" s="1" t="s">
        <v>3</v>
      </c>
      <c r="D6" s="1"/>
      <c r="E6" s="2">
        <f>ROUND(SUM(E3:E5),5)</f>
        <v>0</v>
      </c>
    </row>
    <row r="7" spans="1:5" ht="30" customHeight="1" thickBot="1">
      <c r="A7" s="1"/>
      <c r="B7" s="1"/>
      <c r="C7" s="1" t="s">
        <v>4</v>
      </c>
      <c r="D7" s="1"/>
      <c r="E7" s="3"/>
    </row>
    <row r="8" spans="1:5">
      <c r="A8" s="1"/>
      <c r="B8" s="1" t="s">
        <v>10</v>
      </c>
      <c r="C8" s="1"/>
      <c r="D8" s="1"/>
      <c r="E8" s="2">
        <f>ROUND(E2+SUM(E6:E7),5)</f>
        <v>0</v>
      </c>
    </row>
    <row r="9" spans="1:5" ht="30" customHeight="1">
      <c r="A9" s="1"/>
      <c r="B9" s="1" t="s">
        <v>11</v>
      </c>
      <c r="C9" s="1"/>
      <c r="D9" s="1"/>
      <c r="E9" s="2"/>
    </row>
    <row r="10" spans="1:5">
      <c r="A10" s="1"/>
      <c r="B10" s="1"/>
      <c r="C10" s="1" t="s">
        <v>5</v>
      </c>
      <c r="D10" s="1"/>
      <c r="E10" s="2"/>
    </row>
    <row r="11" spans="1:5" ht="15.75" thickBot="1">
      <c r="A11" s="1"/>
      <c r="B11" s="1"/>
      <c r="C11" s="1"/>
      <c r="D11" s="1" t="s">
        <v>6</v>
      </c>
      <c r="E11" s="4"/>
    </row>
    <row r="12" spans="1:5" ht="15.75" thickBot="1">
      <c r="A12" s="1"/>
      <c r="B12" s="1"/>
      <c r="C12" s="1" t="s">
        <v>7</v>
      </c>
      <c r="D12" s="1"/>
      <c r="E12" s="5">
        <f>ROUND(SUM(E10:E11),5)</f>
        <v>0</v>
      </c>
    </row>
    <row r="13" spans="1:5" ht="30" customHeight="1" thickBot="1">
      <c r="A13" s="1"/>
      <c r="B13" s="1" t="s">
        <v>12</v>
      </c>
      <c r="C13" s="1"/>
      <c r="D13" s="1"/>
      <c r="E13" s="5">
        <f>ROUND(E9+E12,5)</f>
        <v>0</v>
      </c>
    </row>
    <row r="14" spans="1:5" s="7" customFormat="1" ht="30" customHeight="1" thickBot="1">
      <c r="A14" s="1" t="s">
        <v>13</v>
      </c>
      <c r="B14" s="1"/>
      <c r="C14" s="1"/>
      <c r="D14" s="1"/>
      <c r="E14" s="6">
        <f>ROUND(E8-E13,5)</f>
        <v>0</v>
      </c>
    </row>
    <row r="15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Actual 2012 to 2013</vt:lpstr>
      <vt:lpstr>Alert</vt:lpstr>
      <vt:lpstr>Actual 2011 to 2012</vt:lpstr>
      <vt:lpstr>2014 to 2015 Budget</vt:lpstr>
      <vt:lpstr>Est 2013 to 2014</vt:lpstr>
      <vt:lpstr>'Actual 2011 to 2012'!Print_Titles</vt:lpstr>
      <vt:lpstr>'Actual 2012 to 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cp:lastPrinted>2017-02-07T19:26:27Z</cp:lastPrinted>
  <dcterms:created xsi:type="dcterms:W3CDTF">2013-11-06T16:50:49Z</dcterms:created>
  <dcterms:modified xsi:type="dcterms:W3CDTF">2017-03-08T16:01:57Z</dcterms:modified>
</cp:coreProperties>
</file>