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Tax Proration" sheetId="1" r:id="rId1"/>
  </sheets>
  <definedNames/>
  <calcPr fullCalcOnLoad="1"/>
</workbook>
</file>

<file path=xl/sharedStrings.xml><?xml version="1.0" encoding="utf-8"?>
<sst xmlns="http://schemas.openxmlformats.org/spreadsheetml/2006/main" count="29" uniqueCount="18">
  <si>
    <t>Proration</t>
  </si>
  <si>
    <t>Summer</t>
  </si>
  <si>
    <t>Winter</t>
  </si>
  <si>
    <t>Total</t>
  </si>
  <si>
    <t>thru</t>
  </si>
  <si>
    <t># of Days</t>
  </si>
  <si>
    <t>$ Per Day</t>
  </si>
  <si>
    <t>Advance  (Credit Seller - Charge Buyer)</t>
  </si>
  <si>
    <t>Arrears  (Charge Seller - Credit Buyer)</t>
  </si>
  <si>
    <t>Seller Pays to Buyer</t>
  </si>
  <si>
    <t>Buyer Pays to Seller</t>
  </si>
  <si>
    <t>Tax Proration Worksheet</t>
  </si>
  <si>
    <t>Please Note:  This service is being provided by Platinum Title Service, Inc. for informational purposes only.  Do not rely on the results from the calculator to make financial decisions.  You should check with your Attorney, Realtor, or Closing Agent for a determination of the final tax proration, as the rules may vary slightly from one location to another.  We are not responsible for the consequences of any decisions or actions taken in reliance upon or as a result of the information provided by this calculator.</t>
  </si>
  <si>
    <t>Courtesy of Platinum Title Service, Inc., 900 S. Euclid Avenue, Bay City, MI 48706</t>
  </si>
  <si>
    <t>1. Your closing date:</t>
  </si>
  <si>
    <t>2. Your Summer tax amount:</t>
  </si>
  <si>
    <t>3. Your Winter tax amount:</t>
  </si>
  <si>
    <t>Instructions: Enter your closing date, Summer tax amount, and Winter tax amount in the fields provided. The proration will automatically calculate below.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</si>
</sst>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mmm\-yy;@"/>
    <numFmt numFmtId="166" formatCode="[$-409]d\-mmm;@"/>
  </numFmts>
  <fonts count="43">
    <font>
      <sz val="10"/>
      <name val="Arial"/>
      <family val="0"/>
    </font>
    <font>
      <sz val="11"/>
      <color indexed="8"/>
      <name val="Calibri"/>
      <family val="2"/>
    </font>
    <font>
      <sz val="8"/>
      <name val="Arial"/>
      <family val="0"/>
    </font>
    <font>
      <sz val="10"/>
      <name val="Verdana"/>
      <family val="2"/>
    </font>
    <font>
      <b/>
      <u val="single"/>
      <sz val="12"/>
      <name val="Verdana"/>
      <family val="2"/>
    </font>
    <font>
      <i/>
      <sz val="10"/>
      <name val="Arial"/>
      <family val="2"/>
    </font>
    <font>
      <b/>
      <sz val="10"/>
      <name val="Verdana"/>
      <family val="2"/>
    </font>
    <font>
      <sz val="10"/>
      <color indexed="22"/>
      <name val="Verdana"/>
      <family val="2"/>
    </font>
    <font>
      <b/>
      <sz val="14"/>
      <name val="Arial"/>
      <family val="2"/>
    </font>
    <font>
      <i/>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thin"/>
      <top/>
      <bottom/>
    </border>
    <border>
      <left style="thin"/>
      <right/>
      <top/>
      <bottom/>
    </border>
    <border>
      <left style="thin"/>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border>
    <border>
      <left/>
      <right style="thin"/>
      <top style="thin"/>
      <bottom/>
    </border>
    <border>
      <left/>
      <right/>
      <top style="medium"/>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right"/>
    </xf>
    <xf numFmtId="14"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right"/>
    </xf>
    <xf numFmtId="14" fontId="0" fillId="0" borderId="0" xfId="0" applyNumberFormat="1" applyAlignment="1">
      <alignment horizontal="left"/>
    </xf>
    <xf numFmtId="2" fontId="0" fillId="0" borderId="0" xfId="0" applyNumberFormat="1" applyAlignment="1">
      <alignment/>
    </xf>
    <xf numFmtId="1" fontId="0" fillId="0" borderId="0" xfId="0" applyNumberFormat="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166" fontId="7" fillId="0" borderId="0" xfId="0" applyNumberFormat="1" applyFont="1" applyBorder="1" applyAlignment="1">
      <alignment horizontal="center"/>
    </xf>
    <xf numFmtId="0" fontId="7" fillId="0" borderId="0" xfId="0" applyFont="1" applyBorder="1" applyAlignment="1">
      <alignment horizontal="center"/>
    </xf>
    <xf numFmtId="166" fontId="7" fillId="0" borderId="11" xfId="0" applyNumberFormat="1" applyFont="1" applyBorder="1" applyAlignment="1">
      <alignment horizontal="center"/>
    </xf>
    <xf numFmtId="0" fontId="3" fillId="0" borderId="12" xfId="0" applyFont="1" applyBorder="1" applyAlignment="1">
      <alignment/>
    </xf>
    <xf numFmtId="0" fontId="4" fillId="0" borderId="12" xfId="0" applyFont="1" applyBorder="1" applyAlignment="1">
      <alignment/>
    </xf>
    <xf numFmtId="0" fontId="3" fillId="0" borderId="0" xfId="0" applyFont="1" applyBorder="1" applyAlignment="1">
      <alignment horizontal="center"/>
    </xf>
    <xf numFmtId="0" fontId="3" fillId="0" borderId="11" xfId="0" applyFont="1" applyBorder="1" applyAlignment="1">
      <alignment horizontal="center"/>
    </xf>
    <xf numFmtId="44" fontId="3" fillId="0" borderId="0" xfId="0" applyNumberFormat="1" applyFont="1" applyBorder="1" applyAlignment="1">
      <alignment/>
    </xf>
    <xf numFmtId="39" fontId="3" fillId="0" borderId="0" xfId="0" applyNumberFormat="1" applyFont="1" applyBorder="1" applyAlignment="1">
      <alignment/>
    </xf>
    <xf numFmtId="2" fontId="3" fillId="0" borderId="0" xfId="0" applyNumberFormat="1" applyFont="1" applyBorder="1" applyAlignment="1">
      <alignment/>
    </xf>
    <xf numFmtId="44" fontId="3" fillId="0" borderId="11"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0" fillId="0" borderId="0" xfId="0" applyAlignment="1">
      <alignment vertical="center"/>
    </xf>
    <xf numFmtId="44" fontId="3" fillId="0" borderId="15" xfId="0" applyNumberFormat="1" applyFont="1" applyBorder="1" applyAlignment="1">
      <alignment horizontal="center"/>
    </xf>
    <xf numFmtId="37" fontId="3" fillId="0" borderId="16" xfId="0" applyNumberFormat="1" applyFont="1" applyBorder="1" applyAlignment="1">
      <alignment horizontal="center"/>
    </xf>
    <xf numFmtId="44" fontId="3" fillId="0" borderId="16" xfId="0" applyNumberFormat="1" applyFont="1" applyBorder="1" applyAlignment="1">
      <alignment horizontal="center"/>
    </xf>
    <xf numFmtId="1" fontId="3" fillId="0" borderId="16" xfId="0" applyNumberFormat="1" applyFont="1" applyBorder="1" applyAlignment="1">
      <alignment horizontal="center"/>
    </xf>
    <xf numFmtId="44" fontId="3" fillId="0" borderId="17" xfId="0" applyNumberFormat="1" applyFont="1" applyBorder="1" applyAlignment="1">
      <alignment horizontal="center"/>
    </xf>
    <xf numFmtId="44" fontId="3" fillId="0" borderId="16" xfId="44" applyFont="1" applyBorder="1" applyAlignment="1">
      <alignment horizontal="center"/>
    </xf>
    <xf numFmtId="0" fontId="6" fillId="0" borderId="12" xfId="0" applyFont="1" applyBorder="1" applyAlignment="1">
      <alignment/>
    </xf>
    <xf numFmtId="165" fontId="3" fillId="0" borderId="18" xfId="0" applyNumberFormat="1" applyFont="1" applyBorder="1" applyAlignment="1" applyProtection="1">
      <alignment horizontal="center"/>
      <protection locked="0"/>
    </xf>
    <xf numFmtId="44" fontId="3" fillId="0" borderId="19" xfId="0" applyNumberFormat="1" applyFont="1" applyBorder="1" applyAlignment="1" applyProtection="1">
      <alignment/>
      <protection locked="0"/>
    </xf>
    <xf numFmtId="44" fontId="3" fillId="0" borderId="20" xfId="0" applyNumberFormat="1" applyFont="1" applyBorder="1" applyAlignment="1" applyProtection="1">
      <alignment/>
      <protection locked="0"/>
    </xf>
    <xf numFmtId="0" fontId="8" fillId="0" borderId="0" xfId="0" applyFont="1" applyAlignment="1">
      <alignment horizontal="centerContinuous" vertical="top"/>
    </xf>
    <xf numFmtId="0" fontId="0" fillId="0" borderId="0" xfId="0" applyAlignment="1">
      <alignment horizontal="centerContinuous"/>
    </xf>
    <xf numFmtId="0" fontId="5" fillId="0" borderId="0" xfId="0" applyFont="1" applyAlignment="1">
      <alignment horizontal="centerContinuous" vertical="top"/>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9" fillId="0" borderId="23" xfId="0" applyFont="1" applyBorder="1" applyAlignment="1">
      <alignment horizontal="justify" wrapText="1"/>
    </xf>
    <xf numFmtId="0" fontId="0" fillId="0" borderId="24" xfId="0" applyBorder="1" applyAlignment="1">
      <alignment horizontal="left" vertical="center" wrapText="1"/>
    </xf>
    <xf numFmtId="0" fontId="0" fillId="0" borderId="21" xfId="0"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1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showGridLines="0" showRowColHeaders="0" tabSelected="1" zoomScalePageLayoutView="0" workbookViewId="0" topLeftCell="A1">
      <selection activeCell="G4" sqref="G4"/>
    </sheetView>
  </sheetViews>
  <sheetFormatPr defaultColWidth="9.140625" defaultRowHeight="12.75"/>
  <cols>
    <col min="1" max="1" width="35.140625" style="0" customWidth="1"/>
    <col min="2" max="2" width="13.28125" style="0" customWidth="1"/>
    <col min="3" max="3" width="11.00390625" style="0" customWidth="1"/>
    <col min="4" max="4" width="13.28125" style="0" customWidth="1"/>
    <col min="5" max="5" width="12.7109375" style="0" customWidth="1"/>
    <col min="6" max="6" width="11.28125" style="0" customWidth="1"/>
    <col min="7" max="7" width="11.421875" style="0" customWidth="1"/>
    <col min="8" max="8" width="13.00390625" style="0" customWidth="1"/>
    <col min="9" max="9" width="10.140625" style="0" customWidth="1"/>
    <col min="10" max="11" width="10.28125" style="0" customWidth="1"/>
    <col min="13" max="13" width="11.28125" style="0" customWidth="1"/>
  </cols>
  <sheetData>
    <row r="1" spans="1:8" ht="18" customHeight="1">
      <c r="A1" s="37" t="s">
        <v>11</v>
      </c>
      <c r="B1" s="38"/>
      <c r="C1" s="38"/>
      <c r="D1" s="38"/>
      <c r="E1" s="38"/>
      <c r="F1" s="38"/>
      <c r="G1" s="38"/>
      <c r="H1" s="38"/>
    </row>
    <row r="2" spans="1:8" ht="36" customHeight="1">
      <c r="A2" s="39" t="s">
        <v>13</v>
      </c>
      <c r="B2" s="38"/>
      <c r="C2" s="38"/>
      <c r="D2" s="38"/>
      <c r="E2" s="38"/>
      <c r="F2" s="38"/>
      <c r="G2" s="38"/>
      <c r="H2" s="38"/>
    </row>
    <row r="3" spans="1:8" s="26" customFormat="1" ht="66.75" customHeight="1" thickBot="1">
      <c r="A3" s="43" t="s">
        <v>17</v>
      </c>
      <c r="B3" s="44"/>
      <c r="C3" s="44"/>
      <c r="D3" s="44"/>
      <c r="E3" s="40"/>
      <c r="F3" s="40"/>
      <c r="G3" s="40"/>
      <c r="H3" s="41"/>
    </row>
    <row r="4" spans="1:12" ht="12.75">
      <c r="A4" s="33" t="s">
        <v>14</v>
      </c>
      <c r="B4" s="34"/>
      <c r="C4" s="11"/>
      <c r="D4" s="11"/>
      <c r="E4" s="11"/>
      <c r="F4" s="11"/>
      <c r="G4" s="11"/>
      <c r="H4" s="12"/>
      <c r="K4" s="3"/>
      <c r="L4" s="4"/>
    </row>
    <row r="5" spans="1:15" ht="12.75">
      <c r="A5" s="33" t="s">
        <v>15</v>
      </c>
      <c r="B5" s="35"/>
      <c r="C5" s="2"/>
      <c r="D5" s="2"/>
      <c r="E5" s="2"/>
      <c r="F5" s="13">
        <v>41821</v>
      </c>
      <c r="G5" s="14" t="s">
        <v>4</v>
      </c>
      <c r="H5" s="15">
        <v>42185</v>
      </c>
      <c r="L5" s="5"/>
      <c r="M5" s="6"/>
      <c r="N5" s="4"/>
      <c r="O5" s="7"/>
    </row>
    <row r="6" spans="1:15" ht="13.5" thickBot="1">
      <c r="A6" s="33" t="s">
        <v>16</v>
      </c>
      <c r="B6" s="36"/>
      <c r="C6" s="2"/>
      <c r="D6" s="2"/>
      <c r="E6" s="2"/>
      <c r="F6" s="13">
        <v>42005</v>
      </c>
      <c r="G6" s="14" t="s">
        <v>4</v>
      </c>
      <c r="H6" s="15">
        <v>42369</v>
      </c>
      <c r="L6" s="5"/>
      <c r="M6" s="6"/>
      <c r="N6" s="1"/>
      <c r="O6" s="7"/>
    </row>
    <row r="7" spans="1:13" ht="12.75">
      <c r="A7" s="16"/>
      <c r="B7" s="11"/>
      <c r="C7" s="11"/>
      <c r="D7" s="11"/>
      <c r="E7" s="11"/>
      <c r="F7" s="11"/>
      <c r="G7" s="11"/>
      <c r="H7" s="12"/>
      <c r="L7" s="3"/>
      <c r="M7" s="4"/>
    </row>
    <row r="8" spans="1:13" ht="24" customHeight="1">
      <c r="A8" s="17" t="s">
        <v>7</v>
      </c>
      <c r="B8" s="11"/>
      <c r="C8" s="11"/>
      <c r="D8" s="11"/>
      <c r="E8" s="11"/>
      <c r="F8" s="11"/>
      <c r="G8" s="11"/>
      <c r="H8" s="12"/>
      <c r="K8" s="5"/>
      <c r="L8" s="5"/>
      <c r="M8" s="5"/>
    </row>
    <row r="9" spans="1:14" ht="12.75">
      <c r="A9" s="16" t="s">
        <v>0</v>
      </c>
      <c r="B9" s="18" t="s">
        <v>1</v>
      </c>
      <c r="C9" s="18" t="s">
        <v>5</v>
      </c>
      <c r="D9" s="18" t="s">
        <v>6</v>
      </c>
      <c r="E9" s="18" t="s">
        <v>2</v>
      </c>
      <c r="F9" s="18" t="s">
        <v>5</v>
      </c>
      <c r="G9" s="18" t="s">
        <v>6</v>
      </c>
      <c r="H9" s="19" t="s">
        <v>3</v>
      </c>
      <c r="L9" s="5"/>
      <c r="M9" s="5"/>
      <c r="N9" s="5"/>
    </row>
    <row r="10" spans="1:8" ht="12.75">
      <c r="A10" s="16" t="s">
        <v>10</v>
      </c>
      <c r="B10" s="27">
        <f>((H5-F5+1)-(B4-F5))*((B5/(H5-F5+1)))</f>
        <v>0</v>
      </c>
      <c r="C10" s="28">
        <f>(H5-F5+1)-(B4-F5)</f>
        <v>42186</v>
      </c>
      <c r="D10" s="29">
        <f>B5/(H5-F5+1)</f>
        <v>0</v>
      </c>
      <c r="E10" s="29">
        <f>((H6-F6+1)-(B4-F6))*(B6/(H6-F6+1))</f>
        <v>0</v>
      </c>
      <c r="F10" s="30">
        <f>(H6-F6+1)-(B4-F6)</f>
        <v>42370</v>
      </c>
      <c r="G10" s="29">
        <f>B6/(H6-F6+1)</f>
        <v>0</v>
      </c>
      <c r="H10" s="31">
        <f>B10+E10</f>
        <v>0</v>
      </c>
    </row>
    <row r="11" spans="1:8" ht="12.75">
      <c r="A11" s="16"/>
      <c r="B11" s="20"/>
      <c r="C11" s="21"/>
      <c r="D11" s="20"/>
      <c r="E11" s="20"/>
      <c r="F11" s="22"/>
      <c r="G11" s="20"/>
      <c r="H11" s="23"/>
    </row>
    <row r="12" spans="1:8" ht="12.75">
      <c r="A12" s="16"/>
      <c r="B12" s="20"/>
      <c r="C12" s="11"/>
      <c r="D12" s="11"/>
      <c r="E12" s="20"/>
      <c r="F12" s="11"/>
      <c r="G12" s="11"/>
      <c r="H12" s="12"/>
    </row>
    <row r="13" spans="1:8" ht="12.75">
      <c r="A13" s="16"/>
      <c r="B13" s="11"/>
      <c r="C13" s="11"/>
      <c r="D13" s="11"/>
      <c r="E13" s="11"/>
      <c r="F13" s="11"/>
      <c r="G13" s="11"/>
      <c r="H13" s="12"/>
    </row>
    <row r="14" spans="1:8" ht="15">
      <c r="A14" s="17" t="s">
        <v>8</v>
      </c>
      <c r="B14" s="11"/>
      <c r="C14" s="11"/>
      <c r="D14" s="11"/>
      <c r="E14" s="11"/>
      <c r="F14" s="11"/>
      <c r="G14" s="11"/>
      <c r="H14" s="12"/>
    </row>
    <row r="15" spans="1:8" ht="12.75">
      <c r="A15" s="16" t="s">
        <v>0</v>
      </c>
      <c r="B15" s="18" t="s">
        <v>1</v>
      </c>
      <c r="C15" s="18" t="s">
        <v>5</v>
      </c>
      <c r="D15" s="18" t="s">
        <v>6</v>
      </c>
      <c r="E15" s="18" t="s">
        <v>2</v>
      </c>
      <c r="F15" s="18" t="s">
        <v>5</v>
      </c>
      <c r="G15" s="18" t="s">
        <v>6</v>
      </c>
      <c r="H15" s="19" t="s">
        <v>3</v>
      </c>
    </row>
    <row r="16" spans="1:8" ht="12.75">
      <c r="A16" s="16" t="s">
        <v>9</v>
      </c>
      <c r="B16" s="27">
        <f>(B4-F5)*((B5/(H5-F5+1)))</f>
        <v>0</v>
      </c>
      <c r="C16" s="30">
        <f>B4-F5</f>
        <v>-41821</v>
      </c>
      <c r="D16" s="29">
        <f>B5/(H5-F5+1)</f>
        <v>0</v>
      </c>
      <c r="E16" s="32">
        <f>(B4-F6)*(B6/(H6-F6+1))</f>
        <v>0</v>
      </c>
      <c r="F16" s="30">
        <f>B4-F6</f>
        <v>-42005</v>
      </c>
      <c r="G16" s="32">
        <f>B6/(H6-F6+1)</f>
        <v>0</v>
      </c>
      <c r="H16" s="31">
        <f>B16+E16</f>
        <v>0</v>
      </c>
    </row>
    <row r="17" spans="1:8" ht="12.75">
      <c r="A17" s="16"/>
      <c r="B17" s="11"/>
      <c r="C17" s="22"/>
      <c r="D17" s="11"/>
      <c r="E17" s="22"/>
      <c r="F17" s="11"/>
      <c r="G17" s="11"/>
      <c r="H17" s="12"/>
    </row>
    <row r="18" spans="1:8" ht="13.5" thickBot="1">
      <c r="A18" s="24"/>
      <c r="B18" s="10"/>
      <c r="C18" s="10"/>
      <c r="D18" s="10"/>
      <c r="E18" s="10"/>
      <c r="F18" s="10"/>
      <c r="G18" s="10"/>
      <c r="H18" s="25"/>
    </row>
    <row r="19" spans="1:8" ht="75" customHeight="1">
      <c r="A19" s="42" t="s">
        <v>12</v>
      </c>
      <c r="B19" s="42"/>
      <c r="C19" s="42"/>
      <c r="D19" s="42"/>
      <c r="E19" s="42"/>
      <c r="F19" s="42"/>
      <c r="G19" s="42"/>
      <c r="H19" s="42"/>
    </row>
    <row r="20" ht="12.75">
      <c r="C20" s="8"/>
    </row>
    <row r="21" ht="12.75">
      <c r="C21" s="8"/>
    </row>
    <row r="22" ht="12.75">
      <c r="C22" s="9"/>
    </row>
  </sheetData>
  <sheetProtection selectLockedCells="1"/>
  <mergeCells count="2">
    <mergeCell ref="A19:H19"/>
    <mergeCell ref="A3:D3"/>
  </mergeCells>
  <conditionalFormatting sqref="C10 F10 C16 F16">
    <cfRule type="cellIs" priority="1" dxfId="0" operator="notBetween" stopIfTrue="1">
      <formula>1</formula>
      <formula>366</formula>
    </cfRule>
  </conditionalFormatting>
  <printOptions horizontalCentered="1" vertic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Platinum Title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dc:creator>
  <cp:keywords/>
  <dc:description/>
  <cp:lastModifiedBy>Jason Akers</cp:lastModifiedBy>
  <cp:lastPrinted>2012-03-26T21:41:47Z</cp:lastPrinted>
  <dcterms:created xsi:type="dcterms:W3CDTF">2012-02-11T21:24:53Z</dcterms:created>
  <dcterms:modified xsi:type="dcterms:W3CDTF">2014-12-30T18:27:03Z</dcterms:modified>
  <cp:category/>
  <cp:version/>
  <cp:contentType/>
  <cp:contentStatus/>
</cp:coreProperties>
</file>